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0490" windowHeight="7755" activeTab="1"/>
  </bookViews>
  <sheets>
    <sheet name="Prihodi" sheetId="5" r:id="rId1"/>
    <sheet name="Rashodi" sheetId="4" r:id="rId2"/>
    <sheet name="Balans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B5" i="6"/>
  <c r="B9" i="6"/>
  <c r="B13" i="6"/>
  <c r="D13" i="6" s="1"/>
  <c r="S4" i="4"/>
  <c r="C5" i="6" s="1"/>
  <c r="S5" i="4"/>
  <c r="S6" i="4"/>
  <c r="S7" i="4"/>
  <c r="S8" i="4"/>
  <c r="S9" i="4"/>
  <c r="S10" i="4"/>
  <c r="S11" i="4"/>
  <c r="S12" i="4"/>
  <c r="S13" i="4"/>
  <c r="S14" i="4"/>
  <c r="S3" i="4"/>
  <c r="C4" i="6" s="1"/>
  <c r="G15" i="5"/>
  <c r="F15" i="5"/>
  <c r="E15" i="5"/>
  <c r="D15" i="5"/>
  <c r="C15" i="5"/>
  <c r="B15" i="5"/>
  <c r="H14" i="5"/>
  <c r="B15" i="6" s="1"/>
  <c r="H13" i="5"/>
  <c r="B14" i="6" s="1"/>
  <c r="D14" i="6" s="1"/>
  <c r="H12" i="5"/>
  <c r="H11" i="5"/>
  <c r="B12" i="6" s="1"/>
  <c r="D12" i="6" s="1"/>
  <c r="H10" i="5"/>
  <c r="B11" i="6" s="1"/>
  <c r="H9" i="5"/>
  <c r="B10" i="6" s="1"/>
  <c r="D10" i="6" s="1"/>
  <c r="H8" i="5"/>
  <c r="H7" i="5"/>
  <c r="B8" i="6" s="1"/>
  <c r="D8" i="6" s="1"/>
  <c r="H6" i="5"/>
  <c r="B7" i="6" s="1"/>
  <c r="H5" i="5"/>
  <c r="B6" i="6" s="1"/>
  <c r="D6" i="6" s="1"/>
  <c r="H4" i="5"/>
  <c r="H3" i="5"/>
  <c r="B4" i="6" s="1"/>
  <c r="C16" i="6" l="1"/>
  <c r="D7" i="6"/>
  <c r="D11" i="6"/>
  <c r="D15" i="6"/>
  <c r="D9" i="6"/>
  <c r="D5" i="6"/>
  <c r="B16" i="6"/>
  <c r="D4" i="6"/>
  <c r="H15" i="5"/>
  <c r="D16" i="6" l="1"/>
</calcChain>
</file>

<file path=xl/sharedStrings.xml><?xml version="1.0" encoding="utf-8"?>
<sst xmlns="http://schemas.openxmlformats.org/spreadsheetml/2006/main" count="70" uniqueCount="43">
  <si>
    <t>RAČUNI</t>
  </si>
  <si>
    <t>HRANA</t>
  </si>
  <si>
    <t>GORIVO</t>
  </si>
  <si>
    <t>IZLASCI</t>
  </si>
  <si>
    <t>GARDEROBA</t>
  </si>
  <si>
    <t>KOZMETIKA</t>
  </si>
  <si>
    <t>HIGIJENA</t>
  </si>
  <si>
    <t>FEBRUAR</t>
  </si>
  <si>
    <t>JANUAR</t>
  </si>
  <si>
    <t>TELEFON</t>
  </si>
  <si>
    <t>STRUJA</t>
  </si>
  <si>
    <t>INFORMATIKA</t>
  </si>
  <si>
    <t>UKUPNO</t>
  </si>
  <si>
    <t>HONORAR</t>
  </si>
  <si>
    <t>PENZIJA</t>
  </si>
  <si>
    <t>OSTALO</t>
  </si>
  <si>
    <t>MART</t>
  </si>
  <si>
    <t>APRIL</t>
  </si>
  <si>
    <t>MAJ</t>
  </si>
  <si>
    <t>JUN</t>
  </si>
  <si>
    <t>JUL</t>
  </si>
  <si>
    <t>AVGUST</t>
  </si>
  <si>
    <t>OKTOBAR</t>
  </si>
  <si>
    <t>NOVEMBAR</t>
  </si>
  <si>
    <t>DECEMBAR</t>
  </si>
  <si>
    <t>GRADSKI PREVOZ</t>
  </si>
  <si>
    <t>OBRAZOVANJE</t>
  </si>
  <si>
    <t>KUĆNI LJUBIMCI</t>
  </si>
  <si>
    <t>TROŠKOVI</t>
  </si>
  <si>
    <t>KREDITI I KARTICE</t>
  </si>
  <si>
    <t>KEŠ KREDITI</t>
  </si>
  <si>
    <t>STAMBENI KREDIT</t>
  </si>
  <si>
    <t>KARTICE</t>
  </si>
  <si>
    <t>KABLOVSKA I INTERNET</t>
  </si>
  <si>
    <t>SEPTEMBAR</t>
  </si>
  <si>
    <t>PLATA 1</t>
  </si>
  <si>
    <t>PLATA 2</t>
  </si>
  <si>
    <t>STIPENDIJE</t>
  </si>
  <si>
    <t>UKUPNO MESEČNO</t>
  </si>
  <si>
    <t>PRIHODI</t>
  </si>
  <si>
    <t>UKUPNO GODIŠNJE</t>
  </si>
  <si>
    <t>KUĆNI BUDŽET</t>
  </si>
  <si>
    <t>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</si>
</sst>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B3D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9E0C6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0" fontId="4" fillId="9" borderId="1" xfId="1" applyFont="1" applyBorder="1" applyAlignment="1">
      <alignment horizontal="center"/>
    </xf>
    <xf numFmtId="2" fontId="5" fillId="10" borderId="1" xfId="2" applyNumberFormat="1" applyFont="1" applyBorder="1"/>
    <xf numFmtId="0" fontId="6" fillId="3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12" borderId="7" xfId="4" applyFont="1" applyBorder="1" applyAlignment="1">
      <alignment horizontal="center" vertical="center"/>
    </xf>
    <xf numFmtId="0" fontId="8" fillId="9" borderId="3" xfId="1" applyFont="1" applyBorder="1" applyAlignment="1">
      <alignment horizontal="center" vertical="center"/>
    </xf>
    <xf numFmtId="0" fontId="8" fillId="11" borderId="8" xfId="3" applyFont="1" applyBorder="1" applyAlignment="1">
      <alignment horizontal="center" vertical="center"/>
    </xf>
    <xf numFmtId="2" fontId="1" fillId="0" borderId="5" xfId="0" applyNumberFormat="1" applyFont="1" applyBorder="1"/>
    <xf numFmtId="2" fontId="1" fillId="0" borderId="1" xfId="0" applyNumberFormat="1" applyFont="1" applyBorder="1"/>
    <xf numFmtId="2" fontId="9" fillId="0" borderId="6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9" fillId="0" borderId="4" xfId="0" applyNumberFormat="1" applyFont="1" applyBorder="1"/>
    <xf numFmtId="0" fontId="9" fillId="10" borderId="1" xfId="2" applyFont="1" applyBorder="1"/>
    <xf numFmtId="2" fontId="9" fillId="10" borderId="1" xfId="2" applyNumberFormat="1" applyFont="1" applyBorder="1"/>
    <xf numFmtId="2" fontId="9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">
    <cellStyle name="40% - Accent2" xfId="2" builtinId="35"/>
    <cellStyle name="60% - Accent5" xfId="3" builtinId="48"/>
    <cellStyle name="Accent2" xfId="1" builtinId="33"/>
    <cellStyle name="Accent6" xfId="4" builtinId="49"/>
    <cellStyle name="Normal" xfId="0" builtinId="0"/>
  </cellStyles>
  <dxfs count="43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numFmt numFmtId="2" formatCode="0.0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0000"/>
      <color rgb="FFC9E0C6"/>
      <color rgb="FFEFB3DF"/>
      <color rgb="FFFFC081"/>
      <color rgb="FFFFFFCC"/>
      <color rgb="FF621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blPrihodi" displayName="tblPrihodi" ref="B2:H14" totalsRowShown="0" headerRowBorderDxfId="31" tableBorderDxfId="30" totalsRowBorderDxfId="29">
  <autoFilter ref="B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LATA 1" dataDxfId="28"/>
    <tableColumn id="2" name="PLATA 2" dataDxfId="27"/>
    <tableColumn id="3" name="PENZIJA" dataDxfId="26"/>
    <tableColumn id="4" name="HONORAR" dataDxfId="25"/>
    <tableColumn id="5" name="STIPENDIJE" dataDxfId="24"/>
    <tableColumn id="6" name="OSTALO" dataDxfId="23"/>
    <tableColumn id="7" name="UKUPNO MESEČNO" dataDxfId="22">
      <calculatedColumnFormula>SUM(B3:G3)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2" name="tblTroskovi" displayName="tblTroskovi" ref="B2:R14" headerRowDxfId="21" dataDxfId="19" totalsRowDxfId="17" headerRowBorderDxfId="20" tableBorderDxfId="18">
  <autoFilter ref="B2:R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INFORMATIKA" dataDxfId="16"/>
    <tableColumn id="2" name="TELEFON" dataDxfId="15"/>
    <tableColumn id="3" name="KABLOVSKA I INTERNET" dataDxfId="14"/>
    <tableColumn id="4" name="STRUJA" dataDxfId="13"/>
    <tableColumn id="5" name="KEŠ KREDITI" dataDxfId="12"/>
    <tableColumn id="6" name="STAMBENI KREDIT" dataDxfId="11"/>
    <tableColumn id="7" name="KARTICE" dataDxfId="10"/>
    <tableColumn id="8" name="HRANA" dataDxfId="9"/>
    <tableColumn id="9" name="HIGIJENA" dataDxfId="8"/>
    <tableColumn id="10" name="KOZMETIKA" dataDxfId="7"/>
    <tableColumn id="11" name="GARDEROBA" dataDxfId="6"/>
    <tableColumn id="12" name="GRADSKI PREVOZ" dataDxfId="5"/>
    <tableColumn id="13" name="GORIVO" dataDxfId="4"/>
    <tableColumn id="14" name="OBRAZOVANJE" dataDxfId="3"/>
    <tableColumn id="15" name="IZLASCI" dataDxfId="2"/>
    <tableColumn id="16" name="KUĆNI LJUBIMCI" totalsRowFunction="custom" dataDxfId="1">
      <totalsRowFormula>SUBTOTAL(103,tblTroskovi[OSTALO])</totalsRowFormula>
    </tableColumn>
    <tableColumn id="17" name="OSTALO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3:D16" totalsRowShown="0" headerRowDxfId="39" dataDxfId="37" headerRowBorderDxfId="38" tableBorderDxfId="36" totalsRowBorderDxfId="35">
  <autoFilter ref="B3:D16">
    <filterColumn colId="0" hiddenButton="1"/>
    <filterColumn colId="1" hiddenButton="1"/>
    <filterColumn colId="2" hiddenButton="1"/>
  </autoFilter>
  <tableColumns count="3">
    <tableColumn id="1" name="PRIHODI" dataDxfId="34">
      <calculatedColumnFormula>Prihodi!H3</calculatedColumnFormula>
    </tableColumn>
    <tableColumn id="2" name="TROŠKOVI" dataDxfId="33">
      <calculatedColumnFormula>Rashodi!S3</calculatedColumnFormula>
    </tableColumn>
    <tableColumn id="3" name="BALANS" dataDxfId="32">
      <calculatedColumnFormula>B4-C4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3" sqref="G3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4.85546875" customWidth="1"/>
    <col min="5" max="5" width="14" customWidth="1"/>
    <col min="6" max="6" width="12.85546875" customWidth="1"/>
    <col min="7" max="7" width="12.42578125" customWidth="1"/>
    <col min="8" max="8" width="20.42578125" customWidth="1"/>
  </cols>
  <sheetData>
    <row r="1" spans="1:8" x14ac:dyDescent="0.25">
      <c r="B1" s="33" t="s">
        <v>39</v>
      </c>
      <c r="C1" s="33"/>
      <c r="D1" s="33"/>
      <c r="E1" s="33"/>
      <c r="F1" s="33"/>
      <c r="G1" s="33"/>
      <c r="H1" s="33"/>
    </row>
    <row r="2" spans="1:8" x14ac:dyDescent="0.25">
      <c r="A2" s="1"/>
      <c r="B2" s="13" t="s">
        <v>35</v>
      </c>
      <c r="C2" s="14" t="s">
        <v>36</v>
      </c>
      <c r="D2" s="15" t="s">
        <v>14</v>
      </c>
      <c r="E2" s="16" t="s">
        <v>13</v>
      </c>
      <c r="F2" s="17" t="s">
        <v>37</v>
      </c>
      <c r="G2" s="18" t="s">
        <v>15</v>
      </c>
      <c r="H2" s="19" t="s">
        <v>38</v>
      </c>
    </row>
    <row r="3" spans="1:8" x14ac:dyDescent="0.25">
      <c r="A3" s="1" t="s">
        <v>8</v>
      </c>
      <c r="B3" s="7">
        <v>52000</v>
      </c>
      <c r="C3" s="3">
        <v>55000</v>
      </c>
      <c r="D3" s="3">
        <v>22000</v>
      </c>
      <c r="E3" s="3">
        <v>1000</v>
      </c>
      <c r="F3" s="3">
        <v>5000</v>
      </c>
      <c r="G3" s="3">
        <v>10000</v>
      </c>
      <c r="H3" s="8">
        <f>SUM(B3:G3)</f>
        <v>145000</v>
      </c>
    </row>
    <row r="4" spans="1:8" x14ac:dyDescent="0.25">
      <c r="A4" s="1" t="s">
        <v>7</v>
      </c>
      <c r="B4" s="7"/>
      <c r="C4" s="3"/>
      <c r="D4" s="3"/>
      <c r="E4" s="3"/>
      <c r="F4" s="3"/>
      <c r="G4" s="3"/>
      <c r="H4" s="8">
        <f t="shared" ref="H4:H14" si="0">SUM(B4:G4)</f>
        <v>0</v>
      </c>
    </row>
    <row r="5" spans="1:8" x14ac:dyDescent="0.25">
      <c r="A5" s="1" t="s">
        <v>16</v>
      </c>
      <c r="B5" s="7"/>
      <c r="C5" s="3"/>
      <c r="D5" s="3"/>
      <c r="E5" s="3"/>
      <c r="F5" s="3"/>
      <c r="G5" s="3"/>
      <c r="H5" s="8">
        <f t="shared" si="0"/>
        <v>0</v>
      </c>
    </row>
    <row r="6" spans="1:8" x14ac:dyDescent="0.25">
      <c r="A6" s="1" t="s">
        <v>17</v>
      </c>
      <c r="B6" s="7"/>
      <c r="C6" s="3"/>
      <c r="D6" s="3"/>
      <c r="E6" s="3"/>
      <c r="F6" s="3"/>
      <c r="G6" s="3"/>
      <c r="H6" s="8">
        <f t="shared" si="0"/>
        <v>0</v>
      </c>
    </row>
    <row r="7" spans="1:8" x14ac:dyDescent="0.25">
      <c r="A7" s="1" t="s">
        <v>18</v>
      </c>
      <c r="B7" s="7"/>
      <c r="C7" s="3"/>
      <c r="D7" s="3"/>
      <c r="E7" s="3"/>
      <c r="F7" s="3"/>
      <c r="G7" s="3"/>
      <c r="H7" s="8">
        <f t="shared" si="0"/>
        <v>0</v>
      </c>
    </row>
    <row r="8" spans="1:8" x14ac:dyDescent="0.25">
      <c r="A8" s="1" t="s">
        <v>19</v>
      </c>
      <c r="B8" s="7"/>
      <c r="C8" s="3"/>
      <c r="D8" s="3"/>
      <c r="E8" s="3"/>
      <c r="F8" s="3"/>
      <c r="G8" s="3"/>
      <c r="H8" s="8">
        <f t="shared" si="0"/>
        <v>0</v>
      </c>
    </row>
    <row r="9" spans="1:8" x14ac:dyDescent="0.25">
      <c r="A9" s="1" t="s">
        <v>20</v>
      </c>
      <c r="B9" s="7"/>
      <c r="C9" s="3"/>
      <c r="D9" s="3"/>
      <c r="E9" s="3"/>
      <c r="F9" s="3"/>
      <c r="G9" s="3"/>
      <c r="H9" s="8">
        <f t="shared" si="0"/>
        <v>0</v>
      </c>
    </row>
    <row r="10" spans="1:8" x14ac:dyDescent="0.25">
      <c r="A10" s="1" t="s">
        <v>21</v>
      </c>
      <c r="B10" s="7"/>
      <c r="C10" s="3"/>
      <c r="D10" s="3"/>
      <c r="E10" s="3"/>
      <c r="F10" s="3"/>
      <c r="G10" s="3"/>
      <c r="H10" s="8">
        <f t="shared" si="0"/>
        <v>0</v>
      </c>
    </row>
    <row r="11" spans="1:8" x14ac:dyDescent="0.25">
      <c r="A11" s="1" t="s">
        <v>34</v>
      </c>
      <c r="B11" s="7"/>
      <c r="C11" s="3"/>
      <c r="D11" s="3"/>
      <c r="E11" s="3"/>
      <c r="F11" s="3"/>
      <c r="G11" s="3"/>
      <c r="H11" s="8">
        <f t="shared" si="0"/>
        <v>0</v>
      </c>
    </row>
    <row r="12" spans="1:8" x14ac:dyDescent="0.25">
      <c r="A12" s="1" t="s">
        <v>22</v>
      </c>
      <c r="B12" s="7"/>
      <c r="C12" s="3"/>
      <c r="D12" s="3"/>
      <c r="E12" s="3"/>
      <c r="F12" s="3"/>
      <c r="G12" s="3"/>
      <c r="H12" s="8">
        <f t="shared" si="0"/>
        <v>0</v>
      </c>
    </row>
    <row r="13" spans="1:8" x14ac:dyDescent="0.25">
      <c r="A13" s="1" t="s">
        <v>23</v>
      </c>
      <c r="B13" s="7"/>
      <c r="C13" s="3"/>
      <c r="D13" s="3"/>
      <c r="E13" s="3"/>
      <c r="F13" s="3"/>
      <c r="G13" s="3"/>
      <c r="H13" s="8">
        <f t="shared" si="0"/>
        <v>0</v>
      </c>
    </row>
    <row r="14" spans="1:8" x14ac:dyDescent="0.25">
      <c r="A14" s="1" t="s">
        <v>24</v>
      </c>
      <c r="B14" s="7"/>
      <c r="C14" s="9"/>
      <c r="D14" s="9"/>
      <c r="E14" s="9"/>
      <c r="F14" s="9"/>
      <c r="G14" s="9"/>
      <c r="H14" s="10">
        <f t="shared" si="0"/>
        <v>0</v>
      </c>
    </row>
    <row r="15" spans="1:8" x14ac:dyDescent="0.25">
      <c r="A15" s="1" t="s">
        <v>40</v>
      </c>
      <c r="B15" s="3">
        <f>SUM(B3:B14)</f>
        <v>52000</v>
      </c>
      <c r="C15" s="3">
        <f t="shared" ref="C15:E15" si="1">SUM(C3:C14)</f>
        <v>55000</v>
      </c>
      <c r="D15" s="3">
        <f t="shared" si="1"/>
        <v>22000</v>
      </c>
      <c r="E15" s="3">
        <f t="shared" si="1"/>
        <v>1000</v>
      </c>
      <c r="F15" s="3">
        <f>SUM(F3:F14)</f>
        <v>5000</v>
      </c>
      <c r="G15" s="3">
        <f t="shared" ref="G15:H15" si="2">SUM(G3:G14)</f>
        <v>10000</v>
      </c>
      <c r="H15" s="3">
        <f t="shared" si="2"/>
        <v>145000</v>
      </c>
    </row>
  </sheetData>
  <mergeCells count="1">
    <mergeCell ref="B1:H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pane xSplit="1" topLeftCell="B1" activePane="topRight" state="frozen"/>
      <selection pane="topRight" activeCell="B6" sqref="B6"/>
    </sheetView>
  </sheetViews>
  <sheetFormatPr defaultRowHeight="15" x14ac:dyDescent="0.25"/>
  <cols>
    <col min="1" max="1" width="11.42578125" bestFit="1" customWidth="1"/>
    <col min="2" max="2" width="18.42578125" bestFit="1" customWidth="1"/>
    <col min="3" max="3" width="13.28515625" bestFit="1" customWidth="1"/>
    <col min="4" max="4" width="22.28515625" customWidth="1"/>
    <col min="5" max="5" width="12.140625" bestFit="1" customWidth="1"/>
    <col min="6" max="6" width="15.85546875" bestFit="1" customWidth="1"/>
    <col min="7" max="7" width="21.5703125" bestFit="1" customWidth="1"/>
    <col min="8" max="8" width="12.85546875" bestFit="1" customWidth="1"/>
    <col min="9" max="9" width="12" bestFit="1" customWidth="1"/>
    <col min="10" max="10" width="11.5703125" bestFit="1" customWidth="1"/>
    <col min="11" max="11" width="13.7109375" bestFit="1" customWidth="1"/>
    <col min="12" max="12" width="14.42578125" bestFit="1" customWidth="1"/>
    <col min="13" max="13" width="18.7109375" bestFit="1" customWidth="1"/>
    <col min="14" max="14" width="10.5703125" bestFit="1" customWidth="1"/>
    <col min="15" max="15" width="16.5703125" bestFit="1" customWidth="1"/>
    <col min="16" max="16" width="9.7109375" bestFit="1" customWidth="1"/>
    <col min="17" max="17" width="17.85546875" bestFit="1" customWidth="1"/>
    <col min="18" max="18" width="10.28515625" bestFit="1" customWidth="1"/>
    <col min="19" max="19" width="14.28515625" customWidth="1"/>
  </cols>
  <sheetData>
    <row r="1" spans="1:19" x14ac:dyDescent="0.25">
      <c r="B1" s="34" t="s">
        <v>0</v>
      </c>
      <c r="C1" s="34"/>
      <c r="D1" s="34"/>
      <c r="E1" s="34"/>
      <c r="F1" s="34" t="s">
        <v>29</v>
      </c>
      <c r="G1" s="34"/>
      <c r="H1" s="34"/>
    </row>
    <row r="2" spans="1:19" x14ac:dyDescent="0.25">
      <c r="A2" s="1"/>
      <c r="B2" s="4" t="s">
        <v>11</v>
      </c>
      <c r="C2" s="4" t="s">
        <v>9</v>
      </c>
      <c r="D2" s="4" t="s">
        <v>33</v>
      </c>
      <c r="E2" s="4" t="s">
        <v>10</v>
      </c>
      <c r="F2" s="4" t="s">
        <v>30</v>
      </c>
      <c r="G2" s="4" t="s">
        <v>31</v>
      </c>
      <c r="H2" s="4" t="s">
        <v>32</v>
      </c>
      <c r="I2" s="6" t="s">
        <v>1</v>
      </c>
      <c r="J2" s="1" t="s">
        <v>6</v>
      </c>
      <c r="K2" s="1" t="s">
        <v>5</v>
      </c>
      <c r="L2" s="1" t="s">
        <v>4</v>
      </c>
      <c r="M2" s="1" t="s">
        <v>25</v>
      </c>
      <c r="N2" s="1" t="s">
        <v>2</v>
      </c>
      <c r="O2" s="1" t="s">
        <v>26</v>
      </c>
      <c r="P2" s="1" t="s">
        <v>3</v>
      </c>
      <c r="Q2" s="1" t="s">
        <v>27</v>
      </c>
      <c r="R2" s="1" t="s">
        <v>15</v>
      </c>
      <c r="S2" s="11" t="s">
        <v>12</v>
      </c>
    </row>
    <row r="3" spans="1:19" x14ac:dyDescent="0.25">
      <c r="A3" s="1" t="s">
        <v>8</v>
      </c>
      <c r="B3" s="3">
        <v>3300</v>
      </c>
      <c r="C3" s="3">
        <v>1000</v>
      </c>
      <c r="D3" s="3">
        <v>1800</v>
      </c>
      <c r="E3" s="3">
        <v>5000</v>
      </c>
      <c r="F3" s="3">
        <v>0</v>
      </c>
      <c r="G3" s="3">
        <v>12000</v>
      </c>
      <c r="H3" s="3">
        <v>5000</v>
      </c>
      <c r="I3" s="3">
        <v>12000</v>
      </c>
      <c r="J3" s="3">
        <v>5000</v>
      </c>
      <c r="K3" s="3">
        <v>3000</v>
      </c>
      <c r="L3" s="3">
        <v>10000</v>
      </c>
      <c r="M3" s="3">
        <v>3275</v>
      </c>
      <c r="N3" s="3">
        <v>0</v>
      </c>
      <c r="O3" s="3">
        <v>2500</v>
      </c>
      <c r="P3" s="3">
        <v>3000</v>
      </c>
      <c r="Q3" s="3">
        <v>2000</v>
      </c>
      <c r="R3" s="3">
        <v>0</v>
      </c>
      <c r="S3" s="12">
        <f>SUM(tblTroskovi[[#This Row],[INFORMATIKA]:[OSTALO]])</f>
        <v>68875</v>
      </c>
    </row>
    <row r="4" spans="1:19" x14ac:dyDescent="0.25">
      <c r="A4" s="1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>
        <f>SUM(tblTroskovi[[#This Row],[INFORMATIKA]:[OSTALO]])</f>
        <v>0</v>
      </c>
    </row>
    <row r="5" spans="1:19" x14ac:dyDescent="0.25">
      <c r="A5" s="1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">
        <f>SUM(tblTroskovi[[#This Row],[INFORMATIKA]:[OSTALO]])</f>
        <v>0</v>
      </c>
    </row>
    <row r="6" spans="1:19" x14ac:dyDescent="0.25">
      <c r="A6" s="1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">
        <f>SUM(tblTroskovi[[#This Row],[INFORMATIKA]:[OSTALO]])</f>
        <v>0</v>
      </c>
    </row>
    <row r="7" spans="1:19" x14ac:dyDescent="0.25">
      <c r="A7" s="1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">
        <f>SUM(tblTroskovi[[#This Row],[INFORMATIKA]:[OSTALO]])</f>
        <v>0</v>
      </c>
    </row>
    <row r="8" spans="1:19" x14ac:dyDescent="0.25">
      <c r="A8" s="1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2">
        <f>SUM(tblTroskovi[[#This Row],[INFORMATIKA]:[OSTALO]])</f>
        <v>0</v>
      </c>
    </row>
    <row r="9" spans="1:19" x14ac:dyDescent="0.25">
      <c r="A9" s="1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2">
        <f>SUM(tblTroskovi[[#This Row],[INFORMATIKA]:[OSTALO]])</f>
        <v>0</v>
      </c>
    </row>
    <row r="10" spans="1:19" x14ac:dyDescent="0.25">
      <c r="A10" s="1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2">
        <f>SUM(tblTroskovi[[#This Row],[INFORMATIKA]:[OSTALO]])</f>
        <v>0</v>
      </c>
    </row>
    <row r="11" spans="1:19" x14ac:dyDescent="0.25">
      <c r="A11" s="1" t="s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2">
        <f>SUM(tblTroskovi[[#This Row],[INFORMATIKA]:[OSTALO]])</f>
        <v>0</v>
      </c>
    </row>
    <row r="12" spans="1:19" x14ac:dyDescent="0.25">
      <c r="A12" s="1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2">
        <f>SUM(tblTroskovi[[#This Row],[INFORMATIKA]:[OSTALO]])</f>
        <v>0</v>
      </c>
    </row>
    <row r="13" spans="1:19" x14ac:dyDescent="0.25">
      <c r="A13" s="1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2">
        <f>SUM(tblTroskovi[[#This Row],[INFORMATIKA]:[OSTALO]])</f>
        <v>0</v>
      </c>
    </row>
    <row r="14" spans="1:19" x14ac:dyDescent="0.25">
      <c r="A14" s="1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2">
        <f>SUM(tblTroskovi[[#This Row],[INFORMATIKA]:[OSTALO]])</f>
        <v>0</v>
      </c>
    </row>
    <row r="15" spans="1:19" x14ac:dyDescent="0.25">
      <c r="A15" s="5"/>
    </row>
  </sheetData>
  <mergeCells count="2">
    <mergeCell ref="B1:E1"/>
    <mergeCell ref="F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" sqref="D3"/>
    </sheetView>
  </sheetViews>
  <sheetFormatPr defaultRowHeight="15" x14ac:dyDescent="0.25"/>
  <cols>
    <col min="1" max="1" width="20.28515625" customWidth="1"/>
    <col min="2" max="2" width="14.7109375" customWidth="1"/>
    <col min="3" max="3" width="15" customWidth="1"/>
    <col min="4" max="4" width="18.85546875" customWidth="1"/>
  </cols>
  <sheetData>
    <row r="1" spans="1:4" x14ac:dyDescent="0.25">
      <c r="B1" s="32" t="s">
        <v>41</v>
      </c>
      <c r="C1" s="32"/>
      <c r="D1" s="32"/>
    </row>
    <row r="2" spans="1:4" x14ac:dyDescent="0.25">
      <c r="B2" s="32"/>
      <c r="C2" s="32"/>
      <c r="D2" s="32"/>
    </row>
    <row r="3" spans="1:4" ht="15.75" x14ac:dyDescent="0.25">
      <c r="A3" s="2"/>
      <c r="B3" s="20" t="s">
        <v>39</v>
      </c>
      <c r="C3" s="21" t="s">
        <v>28</v>
      </c>
      <c r="D3" s="22" t="s">
        <v>42</v>
      </c>
    </row>
    <row r="4" spans="1:4" ht="15.75" x14ac:dyDescent="0.25">
      <c r="A4" s="2" t="s">
        <v>8</v>
      </c>
      <c r="B4" s="23">
        <f>Prihodi!H3</f>
        <v>145000</v>
      </c>
      <c r="C4" s="24">
        <f>Rashodi!S3</f>
        <v>68875</v>
      </c>
      <c r="D4" s="25">
        <f>B4-C4</f>
        <v>76125</v>
      </c>
    </row>
    <row r="5" spans="1:4" ht="15.75" x14ac:dyDescent="0.25">
      <c r="A5" s="2" t="s">
        <v>7</v>
      </c>
      <c r="B5" s="23">
        <f>Prihodi!H4</f>
        <v>0</v>
      </c>
      <c r="C5" s="24">
        <f>Rashodi!S4</f>
        <v>0</v>
      </c>
      <c r="D5" s="25">
        <f t="shared" ref="D5:D15" si="0">B5-C5</f>
        <v>0</v>
      </c>
    </row>
    <row r="6" spans="1:4" ht="15.75" x14ac:dyDescent="0.25">
      <c r="A6" s="2" t="s">
        <v>16</v>
      </c>
      <c r="B6" s="23">
        <f>Prihodi!H5</f>
        <v>0</v>
      </c>
      <c r="C6" s="24">
        <f>Rashodi!S5</f>
        <v>0</v>
      </c>
      <c r="D6" s="25">
        <f t="shared" si="0"/>
        <v>0</v>
      </c>
    </row>
    <row r="7" spans="1:4" ht="15.75" x14ac:dyDescent="0.25">
      <c r="A7" s="2" t="s">
        <v>17</v>
      </c>
      <c r="B7" s="23">
        <f>Prihodi!H6</f>
        <v>0</v>
      </c>
      <c r="C7" s="24">
        <f>Rashodi!S6</f>
        <v>0</v>
      </c>
      <c r="D7" s="25">
        <f t="shared" si="0"/>
        <v>0</v>
      </c>
    </row>
    <row r="8" spans="1:4" ht="15.75" x14ac:dyDescent="0.25">
      <c r="A8" s="2" t="s">
        <v>18</v>
      </c>
      <c r="B8" s="23">
        <f>Prihodi!H7</f>
        <v>0</v>
      </c>
      <c r="C8" s="24">
        <f>Rashodi!S7</f>
        <v>0</v>
      </c>
      <c r="D8" s="25">
        <f t="shared" si="0"/>
        <v>0</v>
      </c>
    </row>
    <row r="9" spans="1:4" ht="15.75" x14ac:dyDescent="0.25">
      <c r="A9" s="2" t="s">
        <v>19</v>
      </c>
      <c r="B9" s="23">
        <f>Prihodi!H8</f>
        <v>0</v>
      </c>
      <c r="C9" s="24">
        <f>Rashodi!S8</f>
        <v>0</v>
      </c>
      <c r="D9" s="25">
        <f t="shared" si="0"/>
        <v>0</v>
      </c>
    </row>
    <row r="10" spans="1:4" ht="15.75" x14ac:dyDescent="0.25">
      <c r="A10" s="2" t="s">
        <v>20</v>
      </c>
      <c r="B10" s="23">
        <f>Prihodi!H9</f>
        <v>0</v>
      </c>
      <c r="C10" s="24">
        <f>Rashodi!S9</f>
        <v>0</v>
      </c>
      <c r="D10" s="25">
        <f t="shared" si="0"/>
        <v>0</v>
      </c>
    </row>
    <row r="11" spans="1:4" ht="15.75" x14ac:dyDescent="0.25">
      <c r="A11" s="2" t="s">
        <v>21</v>
      </c>
      <c r="B11" s="23">
        <f>Prihodi!H10</f>
        <v>0</v>
      </c>
      <c r="C11" s="24">
        <f>Rashodi!S10</f>
        <v>0</v>
      </c>
      <c r="D11" s="25">
        <f t="shared" si="0"/>
        <v>0</v>
      </c>
    </row>
    <row r="12" spans="1:4" ht="15.75" x14ac:dyDescent="0.25">
      <c r="A12" s="2" t="s">
        <v>34</v>
      </c>
      <c r="B12" s="23">
        <f>Prihodi!H11</f>
        <v>0</v>
      </c>
      <c r="C12" s="24">
        <f>Rashodi!S11</f>
        <v>0</v>
      </c>
      <c r="D12" s="25">
        <f t="shared" si="0"/>
        <v>0</v>
      </c>
    </row>
    <row r="13" spans="1:4" ht="15.75" x14ac:dyDescent="0.25">
      <c r="A13" s="2" t="s">
        <v>22</v>
      </c>
      <c r="B13" s="23">
        <f>Prihodi!H12</f>
        <v>0</v>
      </c>
      <c r="C13" s="24">
        <f>Rashodi!S12</f>
        <v>0</v>
      </c>
      <c r="D13" s="25">
        <f t="shared" si="0"/>
        <v>0</v>
      </c>
    </row>
    <row r="14" spans="1:4" ht="15.75" x14ac:dyDescent="0.25">
      <c r="A14" s="2" t="s">
        <v>23</v>
      </c>
      <c r="B14" s="23">
        <f>Prihodi!H13</f>
        <v>0</v>
      </c>
      <c r="C14" s="24">
        <f>Rashodi!S13</f>
        <v>0</v>
      </c>
      <c r="D14" s="25">
        <f t="shared" si="0"/>
        <v>0</v>
      </c>
    </row>
    <row r="15" spans="1:4" ht="15.75" x14ac:dyDescent="0.25">
      <c r="A15" s="2" t="s">
        <v>24</v>
      </c>
      <c r="B15" s="26">
        <f>Prihodi!H14</f>
        <v>0</v>
      </c>
      <c r="C15" s="27">
        <f>Rashodi!S14</f>
        <v>0</v>
      </c>
      <c r="D15" s="28">
        <f t="shared" si="0"/>
        <v>0</v>
      </c>
    </row>
    <row r="16" spans="1:4" ht="15.75" x14ac:dyDescent="0.25">
      <c r="A16" s="29" t="s">
        <v>40</v>
      </c>
      <c r="B16" s="30">
        <f>SUBTOTAL(109,B4:B15)</f>
        <v>145000</v>
      </c>
      <c r="C16" s="30">
        <f>SUBTOTAL(109,C4:C15)</f>
        <v>68875</v>
      </c>
      <c r="D16" s="31">
        <f>B16-C16</f>
        <v>76125</v>
      </c>
    </row>
  </sheetData>
  <sheetProtection sheet="1" objects="1" scenarios="1"/>
  <mergeCells count="1">
    <mergeCell ref="B1:D2"/>
  </mergeCells>
  <conditionalFormatting sqref="D4:D16">
    <cfRule type="cellIs" dxfId="42" priority="5" operator="greaterThan">
      <formula>0</formula>
    </cfRule>
    <cfRule type="cellIs" dxfId="41" priority="2" operator="lessThan">
      <formula>0</formula>
    </cfRule>
    <cfRule type="cellIs" dxfId="40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Alat za praćenje kućnog budžeta</dc:title>
  <dc:creator>Elena Filipović</dc:creator>
  <cp:lastModifiedBy>Elena</cp:lastModifiedBy>
  <dcterms:created xsi:type="dcterms:W3CDTF">2017-03-19T16:51:03Z</dcterms:created>
  <dcterms:modified xsi:type="dcterms:W3CDTF">2017-04-09T12:07:13Z</dcterms:modified>
</cp:coreProperties>
</file>